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d3ae390232d30eb/FHS 2026-27/Academics/AP Stats/"/>
    </mc:Choice>
  </mc:AlternateContent>
  <xr:revisionPtr revIDLastSave="16" documentId="8_{BCDD62C7-3DBD-4BD9-ABE7-E7CDDEFBEF23}" xr6:coauthVersionLast="47" xr6:coauthVersionMax="47" xr10:uidLastSave="{F3C143B3-473E-4ABB-93E9-C27CC9B7F1EE}"/>
  <bookViews>
    <workbookView xWindow="-120" yWindow="-120" windowWidth="29040" windowHeight="15720" tabRatio="335" activeTab="1" xr2:uid="{82749C9F-0FE3-483D-82A7-250F576BB00A}"/>
  </bookViews>
  <sheets>
    <sheet name="Page 2 Example" sheetId="1" r:id="rId1"/>
    <sheet name="Pages 6-7" sheetId="2" r:id="rId2"/>
  </sheets>
  <definedNames>
    <definedName name="_xlchart.v1.0" hidden="1">'Page 2 Example'!$B$1</definedName>
    <definedName name="_xlchart.v1.1" hidden="1">'Page 2 Example'!$B$2:$B$21</definedName>
    <definedName name="_xlchart.v1.2" hidden="1">'Pages 6-7'!$B$1</definedName>
    <definedName name="_xlchart.v1.3" hidden="1">'Pages 6-7'!$B$2:$B$16</definedName>
    <definedName name="_xlchart.v1.4" hidden="1">'Pages 6-7'!$C$1</definedName>
    <definedName name="_xlchart.v1.5" hidden="1">'Pages 6-7'!$C$2:$C$16</definedName>
    <definedName name="_xlchart.v1.6" hidden="1">'Pages 6-7'!$D$1</definedName>
    <definedName name="_xlchart.v1.7" hidden="1">'Pages 6-7'!$D$2:$D$16</definedName>
    <definedName name="_xlchart.v1.8" hidden="1">'Pages 6-7'!$E$1</definedName>
    <definedName name="_xlchart.v1.9" hidden="1">'Pages 6-7'!$E$2:$E$16</definedName>
    <definedName name="_xlnm.Print_Area" localSheetId="1">'Pages 6-7'!$A$1:$K$28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0" i="2" l="1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B24" i="2"/>
  <c r="B22" i="2"/>
  <c r="B21" i="2"/>
  <c r="B17" i="2"/>
  <c r="C17" i="2"/>
  <c r="D17" i="2"/>
  <c r="E17" i="2"/>
  <c r="C18" i="2"/>
  <c r="D18" i="2"/>
  <c r="E18" i="2"/>
  <c r="C19" i="2"/>
  <c r="D19" i="2"/>
  <c r="E19" i="2"/>
  <c r="B20" i="2"/>
  <c r="B23" i="2"/>
  <c r="B19" i="2"/>
  <c r="B18" i="2"/>
  <c r="B25" i="1"/>
  <c r="B24" i="1"/>
  <c r="B22" i="1"/>
  <c r="B23" i="1" s="1"/>
  <c r="C25" i="2" l="1"/>
  <c r="C26" i="2" s="1"/>
  <c r="D25" i="2"/>
  <c r="D26" i="2" s="1"/>
  <c r="E25" i="2"/>
  <c r="E26" i="2" s="1"/>
  <c r="B25" i="2"/>
  <c r="B26" i="2" s="1"/>
  <c r="C28" i="2" l="1"/>
  <c r="C27" i="2"/>
  <c r="D28" i="2"/>
  <c r="D27" i="2"/>
  <c r="E28" i="2"/>
  <c r="E27" i="2"/>
  <c r="B28" i="2"/>
  <c r="B27" i="2"/>
</calcChain>
</file>

<file path=xl/sharedStrings.xml><?xml version="1.0" encoding="utf-8"?>
<sst xmlns="http://schemas.openxmlformats.org/spreadsheetml/2006/main" count="23" uniqueCount="23">
  <si>
    <t xml:space="preserve">mu = </t>
  </si>
  <si>
    <t xml:space="preserve">s = </t>
  </si>
  <si>
    <t xml:space="preserve">count = </t>
  </si>
  <si>
    <t>median =</t>
  </si>
  <si>
    <t>Boy #</t>
  </si>
  <si>
    <t>Pairs of shoes</t>
  </si>
  <si>
    <t>Male Grades</t>
  </si>
  <si>
    <t>Female Grades</t>
  </si>
  <si>
    <t>Male Texts</t>
  </si>
  <si>
    <t>Female Texts</t>
  </si>
  <si>
    <t>Median =</t>
  </si>
  <si>
    <t>Q1</t>
  </si>
  <si>
    <t>Q2</t>
  </si>
  <si>
    <t>Q3</t>
  </si>
  <si>
    <t>MIN</t>
  </si>
  <si>
    <t>MAX</t>
  </si>
  <si>
    <t>IQR =</t>
  </si>
  <si>
    <t>1.5*IQR =</t>
  </si>
  <si>
    <t>UP Limit =</t>
  </si>
  <si>
    <t>LOW Limit =</t>
  </si>
  <si>
    <t xml:space="preserve"> # </t>
  </si>
  <si>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Aptos Narrow"/>
        <family val="2"/>
        <scheme val="minor"/>
      </rPr>
      <t xml:space="preserve"> =</t>
    </r>
  </si>
  <si>
    <r>
      <rPr>
        <sz val="11"/>
        <color theme="1"/>
        <rFont val="Symbol"/>
        <family val="1"/>
        <charset val="2"/>
      </rPr>
      <t>m</t>
    </r>
    <r>
      <rPr>
        <sz val="11"/>
        <color theme="1"/>
        <rFont val="Aptos Narrow"/>
        <family val="2"/>
        <scheme val="minor"/>
      </rPr>
      <t xml:space="preserve"> =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</si>
</sst>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Aptos Narrow"/>
      <family val="1"/>
      <charset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5" borderId="11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>
      <cx:tx>
        <cx:txData>
          <cx:v>Boy's Shoes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Boy's Shoes</a:t>
          </a:r>
        </a:p>
      </cx:txPr>
    </cx:title>
    <cx:plotArea>
      <cx:plotAreaRegion>
        <cx:series layoutId="boxWhisker" uniqueId="{00000000-465A-4CD5-B087-93257F466CD1}">
          <cx:tx>
            <cx:txData>
              <cx:f>_xlchart.v1.0</cx:f>
              <cx:v>Pairs of shoes</cx:v>
            </cx:txData>
          </cx:tx>
          <cx:spPr>
            <a:solidFill>
              <a:srgbClr val="FF0000"/>
            </a:solidFill>
          </cx:spPr>
          <cx:dataId val="0"/>
          <cx:layoutPr>
            <cx:visibility meanLine="1" meanMarker="1" nonoutliers="1" outliers="1"/>
            <cx:statistics quartileMethod="exclusive"/>
          </cx:layoutPr>
        </cx:series>
      </cx:plotAreaRegion>
      <cx:axis id="0">
        <cx:catScaling gapWidth="4.34000015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  <cx:data id="1">
      <cx:numDim type="val">
        <cx:f>_xlchart.v1.5</cx:f>
      </cx:numDim>
    </cx:data>
  </cx:chartData>
  <cx:chart>
    <cx:title pos="t" align="ctr" overlay="0">
      <cx:tx>
        <cx:txData>
          <cx:v>Male vs Female  Grades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rPr>
            <a:t>Male vs Female  Grades</a:t>
          </a:r>
        </a:p>
      </cx:txPr>
    </cx:title>
    <cx:plotArea>
      <cx:plotAreaRegion>
        <cx:plotSurface>
          <cx:spPr>
            <a:ln w="9525">
              <a:solidFill>
                <a:schemeClr val="tx1"/>
              </a:solidFill>
            </a:ln>
          </cx:spPr>
        </cx:plotSurface>
        <cx:series layoutId="boxWhisker" uniqueId="{00000000-4567-4754-890D-C1299287E5F6}">
          <cx:tx>
            <cx:txData>
              <cx:f>_xlchart.v1.2</cx:f>
              <cx:v>Male Grades</cx:v>
            </cx:txData>
          </cx:tx>
          <cx:spPr>
            <a:solidFill>
              <a:schemeClr val="tx2">
                <a:lumMod val="25000"/>
                <a:lumOff val="75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meanLine="1" meanMarker="1" nonoutliers="1" outliers="1"/>
            <cx:statistics quartileMethod="exclusive"/>
          </cx:layoutPr>
        </cx:series>
        <cx:series layoutId="boxWhisker" uniqueId="{00000001-4567-4754-890D-C1299287E5F6}">
          <cx:tx>
            <cx:txData>
              <cx:f>_xlchart.v1.4</cx:f>
              <cx:v>Female Grades</cx:v>
            </cx:txData>
          </cx:tx>
          <cx:spPr>
            <a:solidFill>
              <a:srgbClr val="FFC000"/>
            </a:solidFill>
            <a:ln>
              <a:solidFill>
                <a:schemeClr val="tx1"/>
              </a:solidFill>
            </a:ln>
          </cx:spPr>
          <cx:dataId val="1"/>
          <cx:layoutPr>
            <cx:visibility meanLine="1" meanMarker="1" nonoutliers="1" outliers="1"/>
            <cx:statistics quartileMethod="exclusive"/>
          </cx:layoutPr>
        </cx:series>
      </cx:plotAreaRegion>
      <cx:axis id="0">
        <cx:catScaling gapWidth="0.660000026"/>
        <cx:tickLabels/>
      </cx:axis>
      <cx:axis id="1">
        <cx:valScaling max="105" min="40"/>
        <cx:majorGridlines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en-US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endParaRPr>
          </a:p>
        </cx:txPr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_xlchart.v1.7</cx:f>
      </cx:numDim>
    </cx:data>
    <cx:data id="1">
      <cx:numDim type="val">
        <cx:f>_xlchart.v1.9</cx:f>
      </cx:numDim>
    </cx:data>
  </cx:chartData>
  <cx:chart>
    <cx:title pos="t" align="ctr" overlay="0">
      <cx:tx>
        <cx:txData>
          <cx:v>Male vs Female Texts</cx:v>
        </cx:txData>
      </cx:tx>
    </cx:title>
    <cx:plotArea>
      <cx:plotAreaRegion>
        <cx:plotSurface>
          <cx:spPr>
            <a:solidFill>
              <a:schemeClr val="bg1">
                <a:lumMod val="95000"/>
              </a:schemeClr>
            </a:solidFill>
            <a:ln w="6350">
              <a:solidFill>
                <a:schemeClr val="tx1"/>
              </a:solidFill>
            </a:ln>
          </cx:spPr>
        </cx:plotSurface>
        <cx:series layoutId="boxWhisker" uniqueId="{00000000-77AD-4FD7-B9F0-2937D8BF33CE}">
          <cx:tx>
            <cx:txData>
              <cx:f>_xlchart.v1.6</cx:f>
              <cx:v>Male Texts</cx:v>
            </cx:txData>
          </cx:tx>
          <cx:spPr>
            <a:solidFill>
              <a:schemeClr val="tx2">
                <a:lumMod val="25000"/>
                <a:lumOff val="75000"/>
              </a:schemeClr>
            </a:solidFill>
            <a:ln>
              <a:solidFill>
                <a:schemeClr val="tx1"/>
              </a:solidFill>
            </a:ln>
          </cx:spPr>
          <cx:dataId val="0"/>
          <cx:layoutPr>
            <cx:visibility meanLine="1" meanMarker="1" nonoutliers="1" outliers="1"/>
            <cx:statistics quartileMethod="exclusive"/>
          </cx:layoutPr>
        </cx:series>
        <cx:series layoutId="boxWhisker" uniqueId="{00000001-77AD-4FD7-B9F0-2937D8BF33CE}">
          <cx:tx>
            <cx:txData>
              <cx:f>_xlchart.v1.8</cx:f>
              <cx:v>Female Texts</cx:v>
            </cx:txData>
          </cx:tx>
          <cx:spPr>
            <a:solidFill>
              <a:srgbClr val="FFC000"/>
            </a:solidFill>
            <a:ln>
              <a:solidFill>
                <a:schemeClr val="tx1"/>
              </a:solidFill>
            </a:ln>
          </cx:spPr>
          <cx:dataId val="1"/>
          <cx:layoutPr>
            <cx:visibility meanLine="1" meanMarker="1" nonoutliers="1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 max="160"/>
        <cx:majorGridlines/>
        <cx:tickLabels/>
        <cx:txPr>
          <a:bodyPr spcFirstLastPara="1" vertOverflow="ellipsis" horzOverflow="overflow" wrap="square" lIns="0" tIns="0" rIns="0" bIns="0" anchor="ctr" anchorCtr="1"/>
          <a:lstStyle/>
          <a:p>
            <a:pPr algn="ctr" rtl="0">
              <a:defRPr sz="1200"/>
            </a:pPr>
            <a:endParaRPr lang="en-US" sz="12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Aptos Narrow" panose="02110004020202020204"/>
            </a:endParaRPr>
          </a:p>
        </cx:txPr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452272</xdr:colOff>
      <xdr:row>1</xdr:row>
      <xdr:rowOff>2331</xdr:rowOff>
    </xdr:from>
    <xdr:to>
      <xdr:col>7</xdr:col>
      <xdr:colOff>331378</xdr:colOff>
      <xdr:row>20</xdr:row>
      <xdr:rowOff>100379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DBBFFF1A-CE92-DF68-2175-C94640F655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1072" y="392856"/>
              <a:ext cx="2317506" cy="371754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908293</xdr:colOff>
      <xdr:row>1</xdr:row>
      <xdr:rowOff>53769</xdr:rowOff>
    </xdr:from>
    <xdr:to>
      <xdr:col>19</xdr:col>
      <xdr:colOff>474758</xdr:colOff>
      <xdr:row>25</xdr:row>
      <xdr:rowOff>108631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277D886-EF49-F759-AAF0-51D8F406D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8810" y="441338"/>
          <a:ext cx="5386569" cy="4646569"/>
        </a:xfrm>
        <a:prstGeom prst="rect">
          <a:avLst/>
        </a:prstGeom>
        <a:solidFill>
          <a:schemeClr val="accent2">
            <a:lumMod val="40000"/>
            <a:lumOff val="60000"/>
            <a:alpha val="99000"/>
          </a:schemeClr>
        </a:solidFill>
        <a:ln w="28575">
          <a:solidFill>
            <a:schemeClr val="accent1"/>
          </a:solidFill>
        </a:ln>
      </xdr:spPr>
    </xdr:pic>
    <xdr:clientData/>
  </xdr:twoCellAnchor>
  <xdr:twoCellAnchor>
    <xdr:from>
      <xdr:col>5</xdr:col>
      <xdr:colOff>89314</xdr:colOff>
      <xdr:row>0</xdr:row>
      <xdr:rowOff>51842</xdr:rowOff>
    </xdr:from>
    <xdr:to>
      <xdr:col>8</xdr:col>
      <xdr:colOff>78324</xdr:colOff>
      <xdr:row>32</xdr:row>
      <xdr:rowOff>16043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Chart 8">
              <a:extLst>
                <a:ext uri="{FF2B5EF4-FFF2-40B4-BE49-F238E27FC236}">
                  <a16:creationId xmlns:a16="http://schemas.microsoft.com/office/drawing/2014/main" id="{B8CE69F6-AC85-EF40-9247-591215400E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89714" y="51842"/>
              <a:ext cx="1817810" cy="63078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8</xdr:col>
      <xdr:colOff>172056</xdr:colOff>
      <xdr:row>0</xdr:row>
      <xdr:rowOff>56087</xdr:rowOff>
    </xdr:from>
    <xdr:to>
      <xdr:col>10</xdr:col>
      <xdr:colOff>853966</xdr:colOff>
      <xdr:row>32</xdr:row>
      <xdr:rowOff>8022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0" name="Chart 9">
              <a:extLst>
                <a:ext uri="{FF2B5EF4-FFF2-40B4-BE49-F238E27FC236}">
                  <a16:creationId xmlns:a16="http://schemas.microsoft.com/office/drawing/2014/main" id="{34B8973A-FB6D-328F-428E-789960B419C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01256" y="56087"/>
              <a:ext cx="1901110" cy="62955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3247A9-E871-47E7-A720-E157A469190A}" name="Grades" displayName="Grades" ref="B1:C16" totalsRowShown="0" headerRowDxfId="7" dataDxfId="6">
  <autoFilter ref="B1:C16" xr:uid="{683247A9-E871-47E7-A720-E157A469190A}"/>
  <sortState xmlns:xlrd2="http://schemas.microsoft.com/office/spreadsheetml/2017/richdata2" ref="B2:C16">
    <sortCondition ref="B1:B16"/>
  </sortState>
  <tableColumns count="2">
    <tableColumn id="1" xr3:uid="{1C024A3C-18F5-4BDC-87FD-0EDA0DE241F0}" name="Male Grades" dataDxfId="5"/>
    <tableColumn id="2" xr3:uid="{8112EC5A-48AB-452D-9BEE-8166CB67829A}" name="Female Grade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53FAA8-1141-4DC6-8FAF-B199405C6E00}" name="Texts" displayName="Texts" ref="D1:E16" totalsRowShown="0" headerRowDxfId="3" dataDxfId="2">
  <autoFilter ref="D1:E16" xr:uid="{0053FAA8-1141-4DC6-8FAF-B199405C6E00}"/>
  <tableColumns count="2">
    <tableColumn id="1" xr3:uid="{221E3E01-2B96-4F21-8E48-8FE73F726DEE}" name="Male Texts" dataDxfId="1"/>
    <tableColumn id="2" xr3:uid="{4C8DB760-70F7-41F9-B744-48FB00BC916D}" name="Female Tex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DFFCB-EE87-4149-9F52-4981841E91F5}">
  <dimension ref="A1:J25"/>
  <sheetViews>
    <sheetView zoomScale="115" zoomScaleNormal="115" workbookViewId="0">
      <selection activeCell="I3" sqref="I3"/>
    </sheetView>
  </sheetViews>
  <sheetFormatPr defaultRowHeight="15" x14ac:dyDescent="0.25"/>
  <cols>
    <col min="1" max="10" width="9.140625" style="1"/>
  </cols>
  <sheetData>
    <row r="1" spans="1:10" s="3" customFormat="1" ht="30.75" thickBot="1" x14ac:dyDescent="0.3">
      <c r="A1" s="5" t="s">
        <v>4</v>
      </c>
      <c r="B1" s="6" t="s">
        <v>5</v>
      </c>
      <c r="C1" s="2"/>
      <c r="D1" s="2"/>
      <c r="E1" s="2"/>
      <c r="F1" s="2"/>
      <c r="G1" s="2"/>
      <c r="H1" s="2"/>
      <c r="I1" s="2"/>
      <c r="J1" s="2"/>
    </row>
    <row r="2" spans="1:10" x14ac:dyDescent="0.25">
      <c r="A2" s="7">
        <v>1</v>
      </c>
      <c r="B2" s="4">
        <v>4</v>
      </c>
    </row>
    <row r="3" spans="1:10" x14ac:dyDescent="0.25">
      <c r="A3" s="7">
        <v>2</v>
      </c>
      <c r="B3" s="4">
        <v>5</v>
      </c>
    </row>
    <row r="4" spans="1:10" x14ac:dyDescent="0.25">
      <c r="A4" s="7">
        <v>3</v>
      </c>
      <c r="B4" s="4">
        <v>5</v>
      </c>
    </row>
    <row r="5" spans="1:10" x14ac:dyDescent="0.25">
      <c r="A5" s="7">
        <v>4</v>
      </c>
      <c r="B5" s="4">
        <v>5</v>
      </c>
    </row>
    <row r="6" spans="1:10" x14ac:dyDescent="0.25">
      <c r="A6" s="7">
        <v>5</v>
      </c>
      <c r="B6" s="4">
        <v>6</v>
      </c>
    </row>
    <row r="7" spans="1:10" x14ac:dyDescent="0.25">
      <c r="A7" s="7">
        <v>6</v>
      </c>
      <c r="B7" s="4">
        <v>7</v>
      </c>
    </row>
    <row r="8" spans="1:10" x14ac:dyDescent="0.25">
      <c r="A8" s="7">
        <v>7</v>
      </c>
      <c r="B8" s="4">
        <v>7</v>
      </c>
    </row>
    <row r="9" spans="1:10" x14ac:dyDescent="0.25">
      <c r="A9" s="7">
        <v>8</v>
      </c>
      <c r="B9" s="4">
        <v>7</v>
      </c>
    </row>
    <row r="10" spans="1:10" x14ac:dyDescent="0.25">
      <c r="A10" s="7">
        <v>9</v>
      </c>
      <c r="B10" s="4">
        <v>7</v>
      </c>
    </row>
    <row r="11" spans="1:10" x14ac:dyDescent="0.25">
      <c r="A11" s="7">
        <v>10</v>
      </c>
      <c r="B11" s="4">
        <v>8</v>
      </c>
    </row>
    <row r="12" spans="1:10" x14ac:dyDescent="0.25">
      <c r="A12" s="7">
        <v>11</v>
      </c>
      <c r="B12" s="4">
        <v>10</v>
      </c>
    </row>
    <row r="13" spans="1:10" x14ac:dyDescent="0.25">
      <c r="A13" s="7">
        <v>12</v>
      </c>
      <c r="B13" s="4">
        <v>10</v>
      </c>
    </row>
    <row r="14" spans="1:10" x14ac:dyDescent="0.25">
      <c r="A14" s="7">
        <v>13</v>
      </c>
      <c r="B14" s="4">
        <v>10</v>
      </c>
    </row>
    <row r="15" spans="1:10" x14ac:dyDescent="0.25">
      <c r="A15" s="7">
        <v>14</v>
      </c>
      <c r="B15" s="4">
        <v>10</v>
      </c>
    </row>
    <row r="16" spans="1:10" x14ac:dyDescent="0.25">
      <c r="A16" s="7">
        <v>15</v>
      </c>
      <c r="B16" s="4">
        <v>11</v>
      </c>
    </row>
    <row r="17" spans="1:2" x14ac:dyDescent="0.25">
      <c r="A17" s="7">
        <v>16</v>
      </c>
      <c r="B17" s="4">
        <v>12</v>
      </c>
    </row>
    <row r="18" spans="1:2" x14ac:dyDescent="0.25">
      <c r="A18" s="7">
        <v>17</v>
      </c>
      <c r="B18" s="4">
        <v>14</v>
      </c>
    </row>
    <row r="19" spans="1:2" x14ac:dyDescent="0.25">
      <c r="A19" s="7">
        <v>18</v>
      </c>
      <c r="B19" s="4">
        <v>22</v>
      </c>
    </row>
    <row r="20" spans="1:2" x14ac:dyDescent="0.25">
      <c r="A20" s="7">
        <v>19</v>
      </c>
      <c r="B20" s="4">
        <v>35</v>
      </c>
    </row>
    <row r="21" spans="1:2" ht="15.75" thickBot="1" x14ac:dyDescent="0.3">
      <c r="A21" s="7">
        <v>20</v>
      </c>
      <c r="B21" s="4">
        <v>38</v>
      </c>
    </row>
    <row r="22" spans="1:2" x14ac:dyDescent="0.25">
      <c r="A22" s="11" t="s">
        <v>0</v>
      </c>
      <c r="B22" s="12">
        <f>AVERAGE(B2:B21)</f>
        <v>11.65</v>
      </c>
    </row>
    <row r="23" spans="1:2" x14ac:dyDescent="0.25">
      <c r="A23" s="7" t="s">
        <v>1</v>
      </c>
      <c r="B23" s="8">
        <f>_xlfn.STDEV.S(B2:B22)</f>
        <v>9.1830005989327912</v>
      </c>
    </row>
    <row r="24" spans="1:2" x14ac:dyDescent="0.25">
      <c r="A24" s="7" t="s">
        <v>2</v>
      </c>
      <c r="B24" s="8">
        <f>COUNT(B2:B21)</f>
        <v>20</v>
      </c>
    </row>
    <row r="25" spans="1:2" ht="15.75" thickBot="1" x14ac:dyDescent="0.3">
      <c r="A25" s="9" t="s">
        <v>3</v>
      </c>
      <c r="B25" s="10">
        <f>MEDIAN(B2:B21)</f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6A8FC-CAEE-46E8-9B02-9F288062A9DA}">
  <dimension ref="A1:E28"/>
  <sheetViews>
    <sheetView tabSelected="1" topLeftCell="A2" zoomScale="130" zoomScaleNormal="130" workbookViewId="0">
      <selection activeCell="C11" sqref="C11"/>
    </sheetView>
  </sheetViews>
  <sheetFormatPr defaultColWidth="9.140625" defaultRowHeight="15" x14ac:dyDescent="0.25"/>
  <cols>
    <col min="1" max="1" width="13.140625" style="1" customWidth="1"/>
    <col min="2" max="5" width="8.7109375" style="1" customWidth="1"/>
    <col min="6" max="10" width="9.140625" style="1"/>
    <col min="11" max="11" width="14" style="1" customWidth="1"/>
    <col min="12" max="16384" width="9.140625" style="1"/>
  </cols>
  <sheetData>
    <row r="1" spans="1:5" s="2" customFormat="1" ht="30.75" thickBot="1" x14ac:dyDescent="0.3">
      <c r="A1" s="6" t="s">
        <v>20</v>
      </c>
      <c r="B1" s="2" t="s">
        <v>6</v>
      </c>
      <c r="C1" s="2" t="s">
        <v>7</v>
      </c>
      <c r="D1" s="2" t="s">
        <v>8</v>
      </c>
      <c r="E1" s="2" t="s">
        <v>9</v>
      </c>
    </row>
    <row r="2" spans="1:5" x14ac:dyDescent="0.25">
      <c r="A2" s="4">
        <v>1</v>
      </c>
      <c r="B2" s="1">
        <v>45</v>
      </c>
      <c r="C2" s="1">
        <v>82</v>
      </c>
      <c r="D2" s="1">
        <v>44</v>
      </c>
      <c r="E2" s="1">
        <v>65</v>
      </c>
    </row>
    <row r="3" spans="1:5" x14ac:dyDescent="0.25">
      <c r="A3" s="4">
        <v>2</v>
      </c>
      <c r="B3" s="1">
        <v>48</v>
      </c>
      <c r="C3" s="1">
        <v>79</v>
      </c>
      <c r="D3" s="1">
        <v>2</v>
      </c>
      <c r="E3" s="1">
        <v>110</v>
      </c>
    </row>
    <row r="4" spans="1:5" x14ac:dyDescent="0.25">
      <c r="A4" s="4">
        <v>3</v>
      </c>
      <c r="B4" s="1">
        <v>51</v>
      </c>
      <c r="C4" s="1">
        <v>80</v>
      </c>
      <c r="D4" s="1">
        <v>35</v>
      </c>
      <c r="E4" s="1">
        <v>54</v>
      </c>
    </row>
    <row r="5" spans="1:5" x14ac:dyDescent="0.25">
      <c r="A5" s="4">
        <v>4</v>
      </c>
      <c r="B5" s="1">
        <v>60</v>
      </c>
      <c r="C5" s="1">
        <v>82</v>
      </c>
      <c r="D5" s="1">
        <v>13</v>
      </c>
      <c r="E5" s="1">
        <v>47</v>
      </c>
    </row>
    <row r="6" spans="1:5" x14ac:dyDescent="0.25">
      <c r="A6" s="4">
        <v>5</v>
      </c>
      <c r="B6" s="1">
        <v>61</v>
      </c>
      <c r="C6" s="1">
        <v>74</v>
      </c>
      <c r="D6" s="1">
        <v>37</v>
      </c>
      <c r="E6" s="1">
        <v>100</v>
      </c>
    </row>
    <row r="7" spans="1:5" x14ac:dyDescent="0.25">
      <c r="A7" s="4">
        <v>6</v>
      </c>
      <c r="B7" s="1">
        <v>61</v>
      </c>
      <c r="C7" s="1">
        <v>80</v>
      </c>
      <c r="D7" s="1">
        <v>29</v>
      </c>
      <c r="E7" s="1">
        <v>66</v>
      </c>
    </row>
    <row r="8" spans="1:5" x14ac:dyDescent="0.25">
      <c r="A8" s="4">
        <v>7</v>
      </c>
      <c r="B8" s="1">
        <v>68</v>
      </c>
      <c r="C8" s="1">
        <v>82</v>
      </c>
      <c r="D8" s="1">
        <v>39</v>
      </c>
      <c r="E8" s="1">
        <v>75</v>
      </c>
    </row>
    <row r="9" spans="1:5" x14ac:dyDescent="0.25">
      <c r="A9" s="4">
        <v>8</v>
      </c>
      <c r="B9" s="1">
        <v>68</v>
      </c>
      <c r="C9" s="1">
        <v>75</v>
      </c>
      <c r="D9" s="1">
        <v>53</v>
      </c>
      <c r="E9" s="1">
        <v>157</v>
      </c>
    </row>
    <row r="10" spans="1:5" x14ac:dyDescent="0.25">
      <c r="A10" s="4">
        <v>9</v>
      </c>
      <c r="B10" s="1">
        <v>69</v>
      </c>
      <c r="C10" s="1">
        <v>79</v>
      </c>
      <c r="D10" s="1">
        <v>23</v>
      </c>
      <c r="E10" s="1">
        <v>86</v>
      </c>
    </row>
    <row r="11" spans="1:5" x14ac:dyDescent="0.25">
      <c r="A11" s="4">
        <v>10</v>
      </c>
      <c r="B11" s="1">
        <v>71</v>
      </c>
      <c r="C11" s="1">
        <v>72</v>
      </c>
      <c r="D11" s="1">
        <v>20</v>
      </c>
      <c r="E11" s="1">
        <v>82</v>
      </c>
    </row>
    <row r="12" spans="1:5" x14ac:dyDescent="0.25">
      <c r="A12" s="4">
        <v>11</v>
      </c>
      <c r="B12" s="1">
        <v>77</v>
      </c>
      <c r="C12" s="1">
        <v>75</v>
      </c>
      <c r="D12" s="1">
        <v>47</v>
      </c>
      <c r="E12" s="1">
        <v>139</v>
      </c>
    </row>
    <row r="13" spans="1:5" x14ac:dyDescent="0.25">
      <c r="A13" s="4">
        <v>12</v>
      </c>
      <c r="B13" s="1">
        <v>86</v>
      </c>
      <c r="C13" s="1">
        <v>77</v>
      </c>
      <c r="D13" s="1">
        <v>32</v>
      </c>
      <c r="E13" s="1">
        <v>91</v>
      </c>
    </row>
    <row r="14" spans="1:5" x14ac:dyDescent="0.25">
      <c r="A14" s="4">
        <v>13</v>
      </c>
      <c r="B14" s="1">
        <v>89</v>
      </c>
      <c r="C14" s="1">
        <v>80</v>
      </c>
      <c r="D14" s="1">
        <v>42</v>
      </c>
      <c r="E14" s="1">
        <v>92</v>
      </c>
    </row>
    <row r="15" spans="1:5" x14ac:dyDescent="0.25">
      <c r="A15" s="4">
        <v>14</v>
      </c>
      <c r="B15" s="1">
        <v>91</v>
      </c>
      <c r="C15" s="1">
        <v>77</v>
      </c>
      <c r="D15" s="1">
        <v>30</v>
      </c>
      <c r="E15" s="1">
        <v>95</v>
      </c>
    </row>
    <row r="16" spans="1:5" ht="15.75" thickBot="1" x14ac:dyDescent="0.3">
      <c r="A16" s="41">
        <v>15</v>
      </c>
      <c r="B16" s="1">
        <v>99</v>
      </c>
      <c r="C16" s="1">
        <v>93</v>
      </c>
      <c r="D16" s="1">
        <v>72</v>
      </c>
      <c r="E16" s="1">
        <v>121</v>
      </c>
    </row>
    <row r="17" spans="1:5" x14ac:dyDescent="0.25">
      <c r="A17" s="32" t="s">
        <v>10</v>
      </c>
      <c r="B17" s="13">
        <f>MEDIAN(B2:B16)</f>
        <v>68</v>
      </c>
      <c r="C17" s="13">
        <f t="shared" ref="C17:E17" si="0">MEDIAN(C2:C16)</f>
        <v>79</v>
      </c>
      <c r="D17" s="13">
        <f t="shared" si="0"/>
        <v>35</v>
      </c>
      <c r="E17" s="14">
        <f t="shared" si="0"/>
        <v>91</v>
      </c>
    </row>
    <row r="18" spans="1:5" x14ac:dyDescent="0.25">
      <c r="A18" s="33" t="s">
        <v>22</v>
      </c>
      <c r="B18" s="28">
        <f>AVERAGE(B2:B16)</f>
        <v>69.599999999999994</v>
      </c>
      <c r="C18" s="28">
        <f t="shared" ref="C18:E18" si="1">AVERAGE(C2:C16)</f>
        <v>79.13333333333334</v>
      </c>
      <c r="D18" s="28">
        <f t="shared" si="1"/>
        <v>34.533333333333331</v>
      </c>
      <c r="E18" s="29">
        <f t="shared" si="1"/>
        <v>92</v>
      </c>
    </row>
    <row r="19" spans="1:5" ht="15.75" thickBot="1" x14ac:dyDescent="0.3">
      <c r="A19" s="34" t="s">
        <v>21</v>
      </c>
      <c r="B19" s="30">
        <f>_xlfn.STDEV.S(B2:B16)</f>
        <v>16.229602582934692</v>
      </c>
      <c r="C19" s="30">
        <f t="shared" ref="C19:E19" si="2">_xlfn.STDEV.S(C2:C16)</f>
        <v>4.9261208538429777</v>
      </c>
      <c r="D19" s="30">
        <f t="shared" si="2"/>
        <v>16.894067710575918</v>
      </c>
      <c r="E19" s="31">
        <f t="shared" si="2"/>
        <v>30.439635815354766</v>
      </c>
    </row>
    <row r="20" spans="1:5" x14ac:dyDescent="0.25">
      <c r="A20" s="35" t="s">
        <v>14</v>
      </c>
      <c r="B20" s="42">
        <f>_xlfn.QUARTILE.INC(B$2:B$16,0)</f>
        <v>45</v>
      </c>
      <c r="C20" s="15">
        <f t="shared" ref="C20:E20" si="3">_xlfn.QUARTILE.INC(C$2:C$16,0)</f>
        <v>72</v>
      </c>
      <c r="D20" s="15">
        <f t="shared" si="3"/>
        <v>2</v>
      </c>
      <c r="E20" s="16">
        <f t="shared" si="3"/>
        <v>47</v>
      </c>
    </row>
    <row r="21" spans="1:5" x14ac:dyDescent="0.25">
      <c r="A21" s="36" t="s">
        <v>11</v>
      </c>
      <c r="B21" s="43">
        <f>_xlfn.QUARTILE.EXC(Grades[Male Grades],1)</f>
        <v>60</v>
      </c>
      <c r="C21" s="44">
        <f>_xlfn.QUARTILE.EXC(Grades[Female Grades],1)</f>
        <v>75</v>
      </c>
      <c r="D21" s="44">
        <f>_xlfn.QUARTILE.EXC(Grades[Male Grades],1)</f>
        <v>60</v>
      </c>
      <c r="E21" s="17">
        <f>_xlfn.QUARTILE.EXC(Grades[Female Grades],1)</f>
        <v>75</v>
      </c>
    </row>
    <row r="22" spans="1:5" x14ac:dyDescent="0.25">
      <c r="A22" s="36" t="s">
        <v>12</v>
      </c>
      <c r="B22" s="43">
        <f>_xlfn.QUARTILE.EXC(Grades[Male Grades],2)</f>
        <v>68</v>
      </c>
      <c r="C22" s="44">
        <f>_xlfn.QUARTILE.EXC(Grades[Female Grades],2)</f>
        <v>79</v>
      </c>
      <c r="D22" s="44">
        <f>_xlfn.QUARTILE.EXC(Grades[Male Grades],2)</f>
        <v>68</v>
      </c>
      <c r="E22" s="17">
        <f>_xlfn.QUARTILE.EXC(Grades[Female Grades],2)</f>
        <v>79</v>
      </c>
    </row>
    <row r="23" spans="1:5" x14ac:dyDescent="0.25">
      <c r="A23" s="36" t="s">
        <v>13</v>
      </c>
      <c r="B23" s="43">
        <f>_xlfn.QUARTILE.INC(B$2:B$16,3)</f>
        <v>81.5</v>
      </c>
      <c r="C23" s="44">
        <f t="shared" ref="C23:E23" si="4">_xlfn.QUARTILE.INC(C$2:C$16,3)</f>
        <v>81</v>
      </c>
      <c r="D23" s="44">
        <f t="shared" si="4"/>
        <v>43</v>
      </c>
      <c r="E23" s="17">
        <f t="shared" si="4"/>
        <v>105</v>
      </c>
    </row>
    <row r="24" spans="1:5" ht="15.75" thickBot="1" x14ac:dyDescent="0.3">
      <c r="A24" s="37" t="s">
        <v>15</v>
      </c>
      <c r="B24" s="45">
        <f>_xlfn.QUARTILE.INC(B$2:B$16,4)</f>
        <v>99</v>
      </c>
      <c r="C24" s="18">
        <f t="shared" ref="C24:E24" si="5">_xlfn.QUARTILE.INC(C$2:C$16,4)</f>
        <v>93</v>
      </c>
      <c r="D24" s="18">
        <f t="shared" si="5"/>
        <v>72</v>
      </c>
      <c r="E24" s="19">
        <f t="shared" si="5"/>
        <v>157</v>
      </c>
    </row>
    <row r="25" spans="1:5" x14ac:dyDescent="0.25">
      <c r="A25" s="38" t="s">
        <v>16</v>
      </c>
      <c r="B25" s="20">
        <f>B23-B21</f>
        <v>21.5</v>
      </c>
      <c r="C25" s="20">
        <f t="shared" ref="C25:E25" si="6">C23-C21</f>
        <v>6</v>
      </c>
      <c r="D25" s="20">
        <f t="shared" si="6"/>
        <v>-17</v>
      </c>
      <c r="E25" s="21">
        <f t="shared" si="6"/>
        <v>30</v>
      </c>
    </row>
    <row r="26" spans="1:5" ht="15.75" thickBot="1" x14ac:dyDescent="0.3">
      <c r="A26" s="39" t="s">
        <v>17</v>
      </c>
      <c r="B26" s="22">
        <f>B25*1.5</f>
        <v>32.25</v>
      </c>
      <c r="C26" s="22">
        <f t="shared" ref="C26:E26" si="7">C25*1.5</f>
        <v>9</v>
      </c>
      <c r="D26" s="22">
        <f t="shared" si="7"/>
        <v>-25.5</v>
      </c>
      <c r="E26" s="23">
        <f t="shared" si="7"/>
        <v>45</v>
      </c>
    </row>
    <row r="27" spans="1:5" x14ac:dyDescent="0.25">
      <c r="A27" s="40" t="s">
        <v>18</v>
      </c>
      <c r="B27" s="24">
        <f>B23+B26</f>
        <v>113.75</v>
      </c>
      <c r="C27" s="24">
        <f t="shared" ref="C27:E27" si="8">C23+C26</f>
        <v>90</v>
      </c>
      <c r="D27" s="24">
        <f t="shared" si="8"/>
        <v>17.5</v>
      </c>
      <c r="E27" s="25">
        <f t="shared" si="8"/>
        <v>150</v>
      </c>
    </row>
    <row r="28" spans="1:5" ht="15.75" thickBot="1" x14ac:dyDescent="0.3">
      <c r="A28" s="41" t="s">
        <v>19</v>
      </c>
      <c r="B28" s="26">
        <f>B20-B26</f>
        <v>12.75</v>
      </c>
      <c r="C28" s="26">
        <f t="shared" ref="C28:E28" si="9">C20-C26</f>
        <v>63</v>
      </c>
      <c r="D28" s="26">
        <f t="shared" si="9"/>
        <v>27.5</v>
      </c>
      <c r="E28" s="27">
        <f t="shared" si="9"/>
        <v>2</v>
      </c>
    </row>
  </sheetData>
  <printOptions horizontalCentered="1"/>
  <pageMargins left="0.7" right="0.7" top="1.5" bottom="0.75" header="0.8" footer="0.3"/>
  <pageSetup orientation="landscape" r:id="rId1"/>
  <headerFooter scaleWithDoc="0">
    <oddHeader>&amp;LFJSHS - AP Stats&amp;CBox and Whisker Plots - Pages 6 and 7&amp;RHeinen, M</oddHeader>
    <oddFooter>&amp;L&amp;F - &amp;F&amp;CExcel Example&amp;RPage &amp;P of &amp;N</oddFoot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Page 2 Example</vt:lpstr>
      <vt:lpstr>Pages 6-7</vt:lpstr>
      <vt:lpstr>'Pages 6-7'!Print_Area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Heinen</dc:creator>
  <cp:lastModifiedBy>Mark Heinen</cp:lastModifiedBy>
  <cp:lastPrinted>2026-09-03T17:16:19Z</cp:lastPrinted>
  <dcterms:created xsi:type="dcterms:W3CDTF">2026-09-02T19:15:19Z</dcterms:created>
  <dcterms:modified xsi:type="dcterms:W3CDTF">2026-09-03T19:24:56Z</dcterms:modified>
</cp:coreProperties>
</file>